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Drive\Egitim\2017 Eğitim Notları\1. Bölüm_TBDY\Baris Erkus\Excel\"/>
    </mc:Choice>
  </mc:AlternateContent>
  <bookViews>
    <workbookView xWindow="0" yWindow="0" windowWidth="18000" windowHeight="254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1" i="1" l="1" a="1"/>
  <c r="D41" i="1" s="1"/>
  <c r="B33" i="1"/>
  <c r="B32" i="1"/>
  <c r="B31" i="1"/>
  <c r="B30" i="1"/>
  <c r="D43" i="1" l="1" a="1"/>
  <c r="D43" i="1" s="1"/>
  <c r="C47" i="1" s="1"/>
  <c r="C48" i="1" l="1"/>
  <c r="C49" i="1" s="1"/>
  <c r="C50" i="1" s="1"/>
  <c r="E35" i="1" a="1"/>
  <c r="E35" i="1" s="1"/>
  <c r="H31" i="1" s="1"/>
  <c r="E27" i="1" a="1"/>
  <c r="E27" i="1" s="1"/>
  <c r="H23" i="1" s="1"/>
  <c r="E19" i="1" a="1"/>
  <c r="E19" i="1" s="1"/>
  <c r="H13" i="1" s="1"/>
  <c r="B23" i="1"/>
  <c r="B24" i="1"/>
  <c r="B25" i="1"/>
  <c r="B22" i="1"/>
  <c r="H22" i="1" l="1"/>
  <c r="H25" i="1"/>
  <c r="H24" i="1"/>
  <c r="H30" i="1"/>
  <c r="H33" i="1"/>
  <c r="H32" i="1"/>
  <c r="H35" i="1" s="1" a="1"/>
  <c r="H35" i="1" s="1"/>
  <c r="H16" i="1"/>
  <c r="H15" i="1"/>
  <c r="H14" i="1"/>
  <c r="H19" i="1" s="1" a="1"/>
  <c r="H19" i="1" s="1"/>
  <c r="H27" i="1" l="1" a="1"/>
  <c r="H27" i="1" s="1"/>
</calcChain>
</file>

<file path=xl/sharedStrings.xml><?xml version="1.0" encoding="utf-8"?>
<sst xmlns="http://schemas.openxmlformats.org/spreadsheetml/2006/main" count="82" uniqueCount="34">
  <si>
    <t>Mod Belirleme</t>
  </si>
  <si>
    <t>kN</t>
  </si>
  <si>
    <t>Analizden</t>
  </si>
  <si>
    <t>1. Iterasyon</t>
  </si>
  <si>
    <t>m</t>
  </si>
  <si>
    <t>Normalizasyon</t>
  </si>
  <si>
    <r>
      <rPr>
        <b/>
        <sz val="12"/>
        <color theme="1"/>
        <rFont val="Times New Roman"/>
        <family val="1"/>
      </rPr>
      <t>D</t>
    </r>
    <r>
      <rPr>
        <sz val="12"/>
        <color theme="1"/>
        <rFont val="Times New Roman"/>
        <family val="2"/>
      </rPr>
      <t>1 =</t>
    </r>
  </si>
  <si>
    <r>
      <rPr>
        <b/>
        <sz val="12"/>
        <color theme="1"/>
        <rFont val="Times New Roman"/>
        <family val="1"/>
      </rPr>
      <t>D</t>
    </r>
    <r>
      <rPr>
        <sz val="12"/>
        <color theme="1"/>
        <rFont val="Times New Roman"/>
        <family val="2"/>
      </rPr>
      <t>2 =</t>
    </r>
  </si>
  <si>
    <r>
      <rPr>
        <b/>
        <sz val="12"/>
        <color theme="1"/>
        <rFont val="Times New Roman"/>
        <family val="1"/>
      </rPr>
      <t>D</t>
    </r>
    <r>
      <rPr>
        <sz val="12"/>
        <color theme="1"/>
        <rFont val="Times New Roman"/>
        <family val="2"/>
      </rPr>
      <t>1</t>
    </r>
    <r>
      <rPr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MD</t>
    </r>
    <r>
      <rPr>
        <sz val="12"/>
        <color theme="1"/>
        <rFont val="Times New Roman"/>
        <family val="2"/>
      </rPr>
      <t xml:space="preserve">1 = </t>
    </r>
  </si>
  <si>
    <t>OK</t>
  </si>
  <si>
    <t>SAP2000 (üç haneli)</t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</si>
  <si>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KF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</si>
  <si>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Times New Roman"/>
        <family val="1"/>
      </rPr>
      <t>F2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</si>
  <si>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MF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</si>
  <si>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MF =</t>
    </r>
  </si>
  <si>
    <t>rad/sec</t>
  </si>
  <si>
    <r>
      <rPr>
        <i/>
        <sz val="12"/>
        <color theme="1"/>
        <rFont val="Symbol"/>
        <family val="1"/>
        <charset val="2"/>
      </rPr>
      <t>w</t>
    </r>
    <r>
      <rPr>
        <vertAlign val="subscript"/>
        <sz val="12"/>
        <color theme="1"/>
        <rFont val="Times New Roman"/>
        <family val="1"/>
      </rPr>
      <t>n</t>
    </r>
    <r>
      <rPr>
        <sz val="12"/>
        <color theme="1"/>
        <rFont val="Times New Roman"/>
        <family val="2"/>
      </rPr>
      <t xml:space="preserve"> =</t>
    </r>
  </si>
  <si>
    <r>
      <rPr>
        <i/>
        <sz val="12"/>
        <color theme="1"/>
        <rFont val="Times New Roman"/>
        <family val="1"/>
      </rPr>
      <t>f</t>
    </r>
    <r>
      <rPr>
        <sz val="12"/>
        <color theme="1"/>
        <rFont val="Times New Roman"/>
        <family val="2"/>
      </rPr>
      <t xml:space="preserve"> =</t>
    </r>
  </si>
  <si>
    <r>
      <rPr>
        <i/>
        <sz val="12"/>
        <color theme="1"/>
        <rFont val="Times New Roman"/>
        <family val="1"/>
      </rPr>
      <t>T</t>
    </r>
    <r>
      <rPr>
        <sz val="12"/>
        <color theme="1"/>
        <rFont val="Times New Roman"/>
        <family val="2"/>
      </rPr>
      <t xml:space="preserve"> =</t>
    </r>
  </si>
  <si>
    <t>Hz</t>
  </si>
  <si>
    <t>sec</t>
  </si>
  <si>
    <r>
      <rPr>
        <i/>
        <sz val="12"/>
        <color theme="1"/>
        <rFont val="Symbol"/>
        <family val="1"/>
        <charset val="2"/>
      </rPr>
      <t>w</t>
    </r>
    <r>
      <rPr>
        <vertAlign val="superscript"/>
        <sz val="12"/>
        <color theme="1"/>
        <rFont val="Symbol"/>
        <family val="1"/>
        <charset val="2"/>
      </rPr>
      <t>2</t>
    </r>
    <r>
      <rPr>
        <vertAlign val="subscript"/>
        <sz val="12"/>
        <color theme="1"/>
        <rFont val="Times New Roman"/>
        <family val="1"/>
      </rPr>
      <t>n</t>
    </r>
    <r>
      <rPr>
        <sz val="12"/>
        <color theme="1"/>
        <rFont val="Times New Roman"/>
        <family val="2"/>
      </rPr>
      <t xml:space="preserve"> =</t>
    </r>
  </si>
  <si>
    <t>SAP2000</t>
  </si>
  <si>
    <t>NOT: Kuvvetleri, kütlelere ve yerdeğiştirmelere orantılı olarak belirliyoruz</t>
  </si>
  <si>
    <t>&lt;-Karşılaştır-&gt;</t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</si>
  <si>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Times New Roman"/>
        <family val="1"/>
      </rPr>
      <t>F=</t>
    </r>
  </si>
  <si>
    <t>Salınım Frekanslarını Belirleme</t>
  </si>
  <si>
    <r>
      <rPr>
        <b/>
        <sz val="12"/>
        <color theme="1"/>
        <rFont val="Times New Roman"/>
        <family val="1"/>
      </rPr>
      <t>M</t>
    </r>
    <r>
      <rPr>
        <sz val="12"/>
        <color theme="1"/>
        <rFont val="Times New Roman"/>
        <family val="2"/>
      </rPr>
      <t xml:space="preserve"> =</t>
    </r>
  </si>
  <si>
    <r>
      <rPr>
        <b/>
        <sz val="12"/>
        <color theme="1"/>
        <rFont val="Times New Roman"/>
        <family val="1"/>
      </rPr>
      <t>F</t>
    </r>
    <r>
      <rPr>
        <sz val="12"/>
        <color theme="1"/>
        <rFont val="Times New Roman"/>
        <family val="2"/>
      </rPr>
      <t>1 =</t>
    </r>
  </si>
  <si>
    <r>
      <rPr>
        <b/>
        <sz val="12"/>
        <color theme="1"/>
        <rFont val="Times New Roman"/>
        <family val="1"/>
      </rPr>
      <t>F</t>
    </r>
    <r>
      <rPr>
        <sz val="12"/>
        <color theme="1"/>
        <rFont val="Times New Roman"/>
        <family val="2"/>
      </rPr>
      <t>2 =</t>
    </r>
  </si>
  <si>
    <r>
      <rPr>
        <b/>
        <sz val="12"/>
        <color theme="1"/>
        <rFont val="Times New Roman"/>
        <family val="1"/>
      </rPr>
      <t>F</t>
    </r>
    <r>
      <rPr>
        <sz val="12"/>
        <color theme="1"/>
        <rFont val="Times New Roman"/>
        <family val="2"/>
      </rPr>
      <t>3 =</t>
    </r>
  </si>
  <si>
    <t>Normalleştirilmiş</t>
  </si>
  <si>
    <t>2. Iterasyon</t>
  </si>
  <si>
    <t>3. Iterasyon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</si>
</sst>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0" x14ac:knownFonts="1">
    <font>
      <sz val="12"/>
      <color theme="1"/>
      <name val="Times New Roman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2"/>
      <color theme="1"/>
      <name val="Symbol"/>
      <family val="1"/>
      <charset val="2"/>
    </font>
    <font>
      <b/>
      <sz val="12"/>
      <color theme="1"/>
      <name val="Symbol"/>
      <family val="1"/>
      <charset val="2"/>
    </font>
    <font>
      <vertAlign val="superscript"/>
      <sz val="12"/>
      <color theme="1"/>
      <name val="Symbol"/>
      <family val="1"/>
      <charset val="2"/>
    </font>
    <font>
      <i/>
      <sz val="12"/>
      <color theme="1"/>
      <name val="Symbol"/>
      <family val="1"/>
      <charset val="2"/>
    </font>
    <font>
      <vertAlign val="subscript"/>
      <sz val="12"/>
      <color theme="1"/>
      <name val="Times New Roman"/>
      <family val="1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vertical="center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left"/>
    </xf>
    <xf numFmtId="164" fontId="0" fillId="0" borderId="0" xfId="0" applyNumberFormat="1"/>
    <xf numFmtId="164" fontId="0" fillId="0" borderId="0" xfId="0" applyNumberForma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249891</xdr:colOff>
      <xdr:row>6</xdr:row>
      <xdr:rowOff>52109</xdr:rowOff>
    </xdr:from>
    <xdr:to>
      <xdr:col>9</xdr:col>
      <xdr:colOff>641953</xdr:colOff>
      <xdr:row>10</xdr:row>
      <xdr:rowOff>179294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9891" y="1665756"/>
          <a:ext cx="6476856" cy="9340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tabSelected="1" zoomScale="85" zoomScaleNormal="85" workbookViewId="0">
      <selection activeCell="I35" sqref="I35"/>
    </sheetView>
  </sheetViews>
  <sheetFormatPr defaultRowHeight="15.75" x14ac:dyDescent="0.25"/>
  <cols>
    <col min="5" max="5" width="12.25" bestFit="1" customWidth="1"/>
    <col min="9" max="9" width="4.875" customWidth="1"/>
    <col min="10" max="10" width="13.125" bestFit="1" customWidth="1"/>
    <col min="11" max="11" width="12.25" bestFit="1" customWidth="1"/>
  </cols>
  <sheetData>
    <row r="1" spans="1:9" x14ac:dyDescent="0.25">
      <c r="A1" s="1" t="s">
        <v>0</v>
      </c>
    </row>
    <row r="3" spans="1:9" x14ac:dyDescent="0.25">
      <c r="B3" s="2">
        <v>4</v>
      </c>
      <c r="C3" s="3">
        <v>0</v>
      </c>
      <c r="D3" s="3">
        <v>0</v>
      </c>
      <c r="E3" s="4">
        <v>0</v>
      </c>
    </row>
    <row r="4" spans="1:9" x14ac:dyDescent="0.25">
      <c r="A4" s="12" t="s">
        <v>27</v>
      </c>
      <c r="B4" s="5">
        <v>0</v>
      </c>
      <c r="C4" s="6">
        <v>1</v>
      </c>
      <c r="D4" s="6">
        <v>0</v>
      </c>
      <c r="E4" s="7">
        <v>0</v>
      </c>
    </row>
    <row r="5" spans="1:9" x14ac:dyDescent="0.25">
      <c r="B5" s="5">
        <v>0</v>
      </c>
      <c r="C5" s="6">
        <v>0</v>
      </c>
      <c r="D5" s="6">
        <v>3</v>
      </c>
      <c r="E5" s="7">
        <v>0</v>
      </c>
    </row>
    <row r="6" spans="1:9" x14ac:dyDescent="0.25">
      <c r="B6" s="8">
        <v>0</v>
      </c>
      <c r="C6" s="9">
        <v>0</v>
      </c>
      <c r="D6" s="9">
        <v>0</v>
      </c>
      <c r="E6" s="10">
        <v>5</v>
      </c>
    </row>
    <row r="12" spans="1:9" x14ac:dyDescent="0.25">
      <c r="A12" s="1" t="s">
        <v>3</v>
      </c>
      <c r="H12" t="s">
        <v>5</v>
      </c>
    </row>
    <row r="13" spans="1:9" x14ac:dyDescent="0.25">
      <c r="B13">
        <v>400</v>
      </c>
      <c r="C13" t="s">
        <v>1</v>
      </c>
      <c r="E13" s="11">
        <v>0.65003200000000005</v>
      </c>
      <c r="H13">
        <f>E13/SQRT($E$19)</f>
        <v>0.22291008966292103</v>
      </c>
      <c r="I13" t="s">
        <v>4</v>
      </c>
    </row>
    <row r="14" spans="1:9" x14ac:dyDescent="0.25">
      <c r="A14" s="12" t="s">
        <v>28</v>
      </c>
      <c r="B14">
        <v>100</v>
      </c>
      <c r="C14" t="s">
        <v>1</v>
      </c>
      <c r="D14" s="12" t="s">
        <v>6</v>
      </c>
      <c r="E14" s="11">
        <v>1.0447249999999999</v>
      </c>
      <c r="G14" s="12" t="s">
        <v>6</v>
      </c>
      <c r="H14">
        <f>E14/SQRT($E$19)</f>
        <v>0.35825889098243646</v>
      </c>
      <c r="I14" t="s">
        <v>4</v>
      </c>
    </row>
    <row r="15" spans="1:9" x14ac:dyDescent="0.25">
      <c r="B15">
        <v>300</v>
      </c>
      <c r="C15" t="s">
        <v>1</v>
      </c>
      <c r="D15" t="s">
        <v>2</v>
      </c>
      <c r="E15" s="11">
        <v>1.065645</v>
      </c>
      <c r="G15" s="21" t="s">
        <v>31</v>
      </c>
      <c r="H15">
        <f>E15/SQRT($E$19)</f>
        <v>0.36543281330587329</v>
      </c>
      <c r="I15" t="s">
        <v>4</v>
      </c>
    </row>
    <row r="16" spans="1:9" x14ac:dyDescent="0.25">
      <c r="B16">
        <v>500</v>
      </c>
      <c r="C16" t="s">
        <v>1</v>
      </c>
      <c r="E16" s="11">
        <v>0.68048900000000001</v>
      </c>
      <c r="H16">
        <f>E16/SQRT($E$19)</f>
        <v>0.23335445640311778</v>
      </c>
      <c r="I16" t="s">
        <v>4</v>
      </c>
    </row>
    <row r="17" spans="1:11" x14ac:dyDescent="0.25">
      <c r="B17" t="s">
        <v>23</v>
      </c>
    </row>
    <row r="19" spans="1:11" ht="18.75" x14ac:dyDescent="0.25">
      <c r="D19" s="12" t="s">
        <v>8</v>
      </c>
      <c r="E19" s="13">
        <f t="array" ref="E19">MMULT(MMULT(TRANSPOSE(E13:E16),$B$3:$E$6),E13:E16)</f>
        <v>8.5037409234010006</v>
      </c>
      <c r="G19" s="12" t="s">
        <v>8</v>
      </c>
      <c r="H19" s="13">
        <f t="array" ref="H19">MMULT(MMULT(TRANSPOSE(H13:H16),$B$3:$E$6),H13:H16)</f>
        <v>0.99999999999999989</v>
      </c>
      <c r="I19" t="s">
        <v>9</v>
      </c>
    </row>
    <row r="21" spans="1:11" x14ac:dyDescent="0.25">
      <c r="A21" s="1" t="s">
        <v>32</v>
      </c>
      <c r="H21" t="s">
        <v>5</v>
      </c>
    </row>
    <row r="22" spans="1:11" x14ac:dyDescent="0.25">
      <c r="B22">
        <f>B13*E13</f>
        <v>260.01280000000003</v>
      </c>
      <c r="C22" t="s">
        <v>1</v>
      </c>
      <c r="E22" s="11">
        <v>0.535806</v>
      </c>
      <c r="H22">
        <f>E22/SQRT($E$27)</f>
        <v>0.22113281130403964</v>
      </c>
      <c r="I22" t="s">
        <v>4</v>
      </c>
      <c r="K22" s="11"/>
    </row>
    <row r="23" spans="1:11" x14ac:dyDescent="0.25">
      <c r="A23" s="12" t="s">
        <v>29</v>
      </c>
      <c r="B23">
        <f>B14*E14</f>
        <v>104.4725</v>
      </c>
      <c r="C23" t="s">
        <v>1</v>
      </c>
      <c r="D23" s="12" t="s">
        <v>7</v>
      </c>
      <c r="E23" s="11">
        <v>0.86910900000000002</v>
      </c>
      <c r="G23" s="12" t="s">
        <v>7</v>
      </c>
      <c r="H23">
        <f>E23/SQRT($E$27)</f>
        <v>0.35869048965417072</v>
      </c>
      <c r="I23" t="s">
        <v>4</v>
      </c>
      <c r="K23" s="11"/>
    </row>
    <row r="24" spans="1:11" x14ac:dyDescent="0.25">
      <c r="B24">
        <f>B15*E15</f>
        <v>319.69349999999997</v>
      </c>
      <c r="C24" t="s">
        <v>1</v>
      </c>
      <c r="D24" t="s">
        <v>2</v>
      </c>
      <c r="E24" s="11">
        <v>0.88943099999999997</v>
      </c>
      <c r="G24" s="21" t="s">
        <v>31</v>
      </c>
      <c r="H24">
        <f>E24/SQRT($E$27)</f>
        <v>0.36707759429898745</v>
      </c>
      <c r="I24" t="s">
        <v>4</v>
      </c>
      <c r="K24" s="11"/>
    </row>
    <row r="25" spans="1:11" x14ac:dyDescent="0.25">
      <c r="B25">
        <f>B16*E16</f>
        <v>340.24450000000002</v>
      </c>
      <c r="C25" t="s">
        <v>1</v>
      </c>
      <c r="E25" s="11">
        <v>0.56462199999999996</v>
      </c>
      <c r="H25">
        <f>E25/SQRT($E$27)</f>
        <v>0.23302547971487714</v>
      </c>
      <c r="I25" t="s">
        <v>4</v>
      </c>
      <c r="K25" s="11"/>
    </row>
    <row r="27" spans="1:11" ht="18.75" x14ac:dyDescent="0.25">
      <c r="D27" s="12" t="s">
        <v>8</v>
      </c>
      <c r="E27" s="13">
        <f t="array" ref="E27">MMULT(MMULT(TRANSPOSE(E22:E25),$B$3:$E$6),E22:E25)</f>
        <v>5.8709552581279993</v>
      </c>
      <c r="G27" s="12" t="s">
        <v>8</v>
      </c>
      <c r="H27" s="13">
        <f t="array" ref="H27">MMULT(MMULT(TRANSPOSE(H22:H25),$B$3:$E$6),H22:H25)</f>
        <v>1</v>
      </c>
      <c r="I27" t="s">
        <v>9</v>
      </c>
    </row>
    <row r="29" spans="1:11" x14ac:dyDescent="0.25">
      <c r="A29" s="1" t="s">
        <v>33</v>
      </c>
      <c r="H29" t="s">
        <v>5</v>
      </c>
      <c r="K29" t="s">
        <v>10</v>
      </c>
    </row>
    <row r="30" spans="1:11" x14ac:dyDescent="0.25">
      <c r="B30">
        <f>B13*E22</f>
        <v>214.32240000000002</v>
      </c>
      <c r="C30" t="s">
        <v>1</v>
      </c>
      <c r="E30" s="11">
        <v>0.44501299999999999</v>
      </c>
      <c r="H30" s="14">
        <f>E30/SQRT($E$35)</f>
        <v>0.22103632731193343</v>
      </c>
      <c r="I30" t="s">
        <v>4</v>
      </c>
      <c r="J30" t="s">
        <v>24</v>
      </c>
      <c r="K30" s="15">
        <v>0.22088099999999999</v>
      </c>
    </row>
    <row r="31" spans="1:11" x14ac:dyDescent="0.25">
      <c r="A31" s="12" t="s">
        <v>30</v>
      </c>
      <c r="B31">
        <f>B14*E23</f>
        <v>86.910899999999998</v>
      </c>
      <c r="C31" t="s">
        <v>1</v>
      </c>
      <c r="D31" s="12" t="s">
        <v>7</v>
      </c>
      <c r="E31" s="11">
        <v>0.72206999999999999</v>
      </c>
      <c r="G31" s="12" t="s">
        <v>7</v>
      </c>
      <c r="H31" s="14">
        <f t="shared" ref="H31:H33" si="0">E31/SQRT($E$35)</f>
        <v>0.35864952453552545</v>
      </c>
      <c r="I31" t="s">
        <v>4</v>
      </c>
      <c r="K31" s="15">
        <v>0.35840499999999997</v>
      </c>
    </row>
    <row r="32" spans="1:11" x14ac:dyDescent="0.25">
      <c r="B32">
        <f>B15*E24</f>
        <v>266.82929999999999</v>
      </c>
      <c r="C32" t="s">
        <v>1</v>
      </c>
      <c r="D32" t="s">
        <v>2</v>
      </c>
      <c r="E32" s="11">
        <v>0.73913200000000001</v>
      </c>
      <c r="G32" s="21" t="s">
        <v>31</v>
      </c>
      <c r="H32" s="14">
        <f t="shared" si="0"/>
        <v>0.36712415744871274</v>
      </c>
      <c r="I32" t="s">
        <v>4</v>
      </c>
      <c r="K32" s="15">
        <v>0.36688199999999999</v>
      </c>
    </row>
    <row r="33" spans="1:11" x14ac:dyDescent="0.25">
      <c r="B33">
        <f>B16*E25</f>
        <v>282.31099999999998</v>
      </c>
      <c r="C33" t="s">
        <v>1</v>
      </c>
      <c r="E33" s="11">
        <v>0.46923500000000001</v>
      </c>
      <c r="H33" s="14">
        <f t="shared" si="0"/>
        <v>0.23306730600277989</v>
      </c>
      <c r="I33" t="s">
        <v>4</v>
      </c>
      <c r="K33" s="15">
        <v>0.23291700000000001</v>
      </c>
    </row>
    <row r="35" spans="1:11" ht="18.75" x14ac:dyDescent="0.25">
      <c r="D35" s="12" t="s">
        <v>8</v>
      </c>
      <c r="E35" s="13">
        <f t="array" ref="E35">MMULT(MMULT(TRANSPOSE(E30:E33),$B$3:$E$6),E30:E33)</f>
        <v>4.0533871319730004</v>
      </c>
      <c r="G35" s="12" t="s">
        <v>8</v>
      </c>
      <c r="H35" s="13">
        <f t="array" ref="H35">MMULT(MMULT(TRANSPOSE(H30:H33),$B$3:$E$6),H30:H33)</f>
        <v>1</v>
      </c>
      <c r="I35" t="s">
        <v>9</v>
      </c>
    </row>
    <row r="39" spans="1:11" x14ac:dyDescent="0.25">
      <c r="A39" s="1" t="s">
        <v>26</v>
      </c>
    </row>
    <row r="41" spans="1:11" ht="18" x14ac:dyDescent="0.25">
      <c r="B41" s="16" t="s">
        <v>11</v>
      </c>
      <c r="C41" s="16" t="s">
        <v>25</v>
      </c>
      <c r="D41" s="13">
        <f t="array" ref="D41">MMULT(TRANSPOSE(E30:E33),B30:B33)</f>
        <v>487.82428400679999</v>
      </c>
    </row>
    <row r="43" spans="1:11" ht="18" x14ac:dyDescent="0.25">
      <c r="B43" s="18"/>
      <c r="C43" s="18" t="s">
        <v>14</v>
      </c>
      <c r="D43" s="13">
        <f t="array" ref="D43">MMULT(MMULT(TRANSPOSE(E30:E33),$B$3:$E$6),E30:E33)</f>
        <v>4.0533871319730004</v>
      </c>
    </row>
    <row r="44" spans="1:11" x14ac:dyDescent="0.25">
      <c r="B44" s="6"/>
    </row>
    <row r="45" spans="1:11" ht="19.5" thickBot="1" x14ac:dyDescent="0.3">
      <c r="B45" s="19" t="s">
        <v>21</v>
      </c>
      <c r="C45" s="17" t="s">
        <v>12</v>
      </c>
    </row>
    <row r="46" spans="1:11" ht="18" x14ac:dyDescent="0.25">
      <c r="B46" s="6"/>
      <c r="C46" s="18" t="s">
        <v>13</v>
      </c>
      <c r="G46" s="1" t="s">
        <v>22</v>
      </c>
    </row>
    <row r="47" spans="1:11" ht="18.75" x14ac:dyDescent="0.25">
      <c r="B47" s="19" t="s">
        <v>21</v>
      </c>
      <c r="C47">
        <f>D41/D43</f>
        <v>120.34978849142145</v>
      </c>
      <c r="E47" t="s">
        <v>24</v>
      </c>
      <c r="F47" s="19" t="s">
        <v>21</v>
      </c>
      <c r="G47" s="11">
        <v>120.349798514662</v>
      </c>
    </row>
    <row r="48" spans="1:11" ht="18.75" x14ac:dyDescent="0.25">
      <c r="A48" s="6"/>
      <c r="B48" s="19" t="s">
        <v>16</v>
      </c>
      <c r="C48">
        <f>SQRT(D41/D43)</f>
        <v>10.970405119749291</v>
      </c>
      <c r="D48" t="s">
        <v>15</v>
      </c>
      <c r="F48" s="19" t="s">
        <v>16</v>
      </c>
      <c r="G48" s="11">
        <v>10.9704055765802</v>
      </c>
      <c r="H48" t="s">
        <v>15</v>
      </c>
    </row>
    <row r="49" spans="1:11" x14ac:dyDescent="0.25">
      <c r="A49" s="6"/>
      <c r="B49" s="20" t="s">
        <v>17</v>
      </c>
      <c r="C49">
        <f>C48/(2*PI())</f>
        <v>1.7459942025287356</v>
      </c>
      <c r="D49" t="s">
        <v>19</v>
      </c>
      <c r="F49" s="20" t="s">
        <v>17</v>
      </c>
      <c r="G49" s="11">
        <v>1.7459942752356299</v>
      </c>
      <c r="H49" t="s">
        <v>19</v>
      </c>
    </row>
    <row r="50" spans="1:11" x14ac:dyDescent="0.25">
      <c r="A50" s="6"/>
      <c r="B50" s="20" t="s">
        <v>18</v>
      </c>
      <c r="C50">
        <f>1/C49</f>
        <v>0.57273958788161672</v>
      </c>
      <c r="D50" t="s">
        <v>20</v>
      </c>
      <c r="F50" s="20" t="s">
        <v>18</v>
      </c>
      <c r="G50" s="11">
        <v>0.57274000000000003</v>
      </c>
      <c r="H50" t="s">
        <v>20</v>
      </c>
    </row>
    <row r="51" spans="1:11" x14ac:dyDescent="0.25">
      <c r="A51" s="6"/>
      <c r="I51" s="11"/>
      <c r="J51" s="11"/>
      <c r="K51" s="11"/>
    </row>
    <row r="52" spans="1:11" x14ac:dyDescent="0.25">
      <c r="A52" s="6"/>
    </row>
    <row r="53" spans="1:11" x14ac:dyDescent="0.25">
      <c r="A53" s="6"/>
    </row>
    <row r="54" spans="1:11" x14ac:dyDescent="0.25">
      <c r="A54" s="6"/>
    </row>
    <row r="55" spans="1:11" x14ac:dyDescent="0.25">
      <c r="A55" s="6"/>
      <c r="B55" s="6"/>
    </row>
    <row r="56" spans="1:11" x14ac:dyDescent="0.25">
      <c r="A56" s="6"/>
      <c r="B56" s="6"/>
    </row>
    <row r="57" spans="1:11" x14ac:dyDescent="0.25">
      <c r="A57" s="6"/>
      <c r="B57" s="6"/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Baris Erkus</dc:creator>
  <cp:lastModifiedBy>Baris Erkus</cp:lastModifiedBy>
  <dcterms:created xsi:type="dcterms:W3CDTF">2016-11-09T19:50:30Z</dcterms:created>
  <dcterms:modified xsi:type="dcterms:W3CDTF">2018-01-08T06:33:54Z</dcterms:modified>
</cp:coreProperties>
</file>